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Cronograma_150 dias" sheetId="1" r:id="rId1"/>
    <sheet name="Plan2" sheetId="2" r:id="rId2"/>
    <sheet name="Plan3" sheetId="3" r:id="rId3"/>
  </sheets>
  <definedNames>
    <definedName name="_xlnm.Print_Area" localSheetId="0">'Cronograma_150 dias'!$A$1:$O$25</definedName>
  </definedNames>
  <calcPr fullCalcOnLoad="1"/>
</workbook>
</file>

<file path=xl/sharedStrings.xml><?xml version="1.0" encoding="utf-8"?>
<sst xmlns="http://schemas.openxmlformats.org/spreadsheetml/2006/main" count="41" uniqueCount="31">
  <si>
    <t>PREFEITURA MUNICIPAL DE FORTALEZA</t>
  </si>
  <si>
    <t>CRONOGRAMA FÍSICO-FINANCEIRO</t>
  </si>
  <si>
    <t>ITEM</t>
  </si>
  <si>
    <t>DISCRIMINA ÇÃO</t>
  </si>
  <si>
    <t xml:space="preserve"> TOTAL R$</t>
  </si>
  <si>
    <t>%</t>
  </si>
  <si>
    <t>30 DIAS</t>
  </si>
  <si>
    <t>60 DIAS</t>
  </si>
  <si>
    <t>90 DIAS</t>
  </si>
  <si>
    <t xml:space="preserve"> VALOR</t>
  </si>
  <si>
    <t xml:space="preserve">Serviços Preliminares </t>
  </si>
  <si>
    <t>Movimento de Terra</t>
  </si>
  <si>
    <t>Fundações e Estruturas</t>
  </si>
  <si>
    <t>Urbanização e Paisagismo</t>
  </si>
  <si>
    <t>TOTAL SIMPLES</t>
  </si>
  <si>
    <t>TOTAL ACUMULADO</t>
  </si>
  <si>
    <t>-</t>
  </si>
  <si>
    <t>Pisos</t>
  </si>
  <si>
    <t>SECRETARIA REGIONAL I - SER I</t>
  </si>
  <si>
    <t>120 DIAS</t>
  </si>
  <si>
    <t>150 DIAS</t>
  </si>
  <si>
    <t>OBRA: SERVIÇOS DE MANUTENÇÃO E REFORMA DE PRAÇAS, CANTEIROS CENTRAIS, CAMPOS DE FUTEBOL E QUADRAS DE ESPORTE</t>
  </si>
  <si>
    <t>LOCAL: ÁREA DE ABRANGÊNCIA DA SECRETARIA REGIONAL I</t>
  </si>
  <si>
    <t>BAIRROS: ÁLVARO WEYNE, BAIRRO ELLERY, BARRA DO CEARÁ, CARLITO PAMPLONA, CRISTO REDENTOR, FARIAS BRITO, FLORESTA, JACARECANGA, JARDIM IRACEMA, JARDIM GUANABARA, MONTE CASTELO, PIRAMBU, SÃO GERARDO E VILA VELHA.</t>
  </si>
  <si>
    <t>ORÇAMENTO: 027/2013</t>
  </si>
  <si>
    <t>Serviços Auxiliares</t>
  </si>
  <si>
    <t>Paredes e Painéis</t>
  </si>
  <si>
    <t>Revestimentos</t>
  </si>
  <si>
    <t>Pinturas</t>
  </si>
  <si>
    <t>Muros e Fechamentos</t>
  </si>
  <si>
    <t>COORDENADORIA DE INFRAESTRUTURA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</si>
</sst>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&quot;R$&quot;#,##0_);\(&quot;R$&quot;#,##0\)"/>
    <numFmt numFmtId="174" formatCode="&quot;R$&quot;#,##0_);[Red]\(&quot;R$&quot;#,##0\)"/>
    <numFmt numFmtId="175" formatCode="&quot;R$&quot;#,##0.00_);\(&quot;R$&quot;#,##0.00\)"/>
    <numFmt numFmtId="176" formatCode="&quot;R$&quot;#,##0.00_);[Red]\(&quot;R$&quot;#,##0.00\)"/>
    <numFmt numFmtId="177" formatCode="_(&quot;R$&quot;* #,##0_);_(&quot;R$&quot;* \(#,##0\);_(&quot;R$&quot;* &quot;-&quot;_);_(@_)"/>
    <numFmt numFmtId="178" formatCode="_(&quot;R$&quot;* #,##0.00_);_(&quot;R$&quot;* \(#,##0.00\);_(&quot;R$&quot;* &quot;-&quot;??_);_(@_)"/>
    <numFmt numFmtId="179" formatCode="0.0%"/>
    <numFmt numFmtId="180" formatCode="_(* #,##0.0_);_(* \(#,##0.0\);_(* &quot;-&quot;??_);_(@_)"/>
    <numFmt numFmtId="181" formatCode="_(* #,##0.000_);_(* \(#,##0.000\);_(* &quot;-&quot;??_);_(@_)"/>
    <numFmt numFmtId="182" formatCode="&quot;R$ &quot;#,##0.00"/>
    <numFmt numFmtId="183" formatCode="0.000"/>
    <numFmt numFmtId="184" formatCode="0.0"/>
    <numFmt numFmtId="185" formatCode="0.0000"/>
    <numFmt numFmtId="186" formatCode="_(* #,##0.0000_);_(* \(#,##0.0000\);_(* &quot;-&quot;??_);_(@_)"/>
    <numFmt numFmtId="187" formatCode="#,##0.00_);\-#,##0.0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5" applyFont="1" applyAlignment="1">
      <alignment/>
    </xf>
    <xf numFmtId="9" fontId="2" fillId="0" borderId="0" xfId="53" applyFont="1" applyAlignment="1">
      <alignment/>
    </xf>
    <xf numFmtId="9" fontId="2" fillId="0" borderId="0" xfId="53" applyFont="1" applyAlignment="1">
      <alignment horizontal="center"/>
    </xf>
    <xf numFmtId="172" fontId="2" fillId="0" borderId="0" xfId="55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43" fontId="1" fillId="16" borderId="11" xfId="55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0" fillId="0" borderId="11" xfId="55" applyFont="1" applyBorder="1" applyAlignment="1">
      <alignment vertical="center"/>
    </xf>
    <xf numFmtId="43" fontId="0" fillId="0" borderId="11" xfId="55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0" fontId="0" fillId="0" borderId="11" xfId="55" applyNumberFormat="1" applyFont="1" applyBorder="1" applyAlignment="1">
      <alignment horizontal="center" vertical="center"/>
    </xf>
    <xf numFmtId="43" fontId="0" fillId="0" borderId="11" xfId="55" applyFont="1" applyBorder="1" applyAlignment="1">
      <alignment horizontal="right" vertical="center"/>
    </xf>
    <xf numFmtId="43" fontId="1" fillId="0" borderId="11" xfId="55" applyFont="1" applyBorder="1" applyAlignment="1">
      <alignment vertical="center"/>
    </xf>
    <xf numFmtId="43" fontId="1" fillId="0" borderId="11" xfId="53" applyNumberFormat="1" applyFont="1" applyBorder="1" applyAlignment="1">
      <alignment vertical="center"/>
    </xf>
    <xf numFmtId="10" fontId="1" fillId="0" borderId="11" xfId="53" applyNumberFormat="1" applyFont="1" applyBorder="1" applyAlignment="1">
      <alignment horizontal="center" vertical="center"/>
    </xf>
    <xf numFmtId="10" fontId="1" fillId="0" borderId="11" xfId="5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3" fontId="2" fillId="0" borderId="0" xfId="53" applyNumberFormat="1" applyFont="1" applyAlignment="1">
      <alignment/>
    </xf>
    <xf numFmtId="43" fontId="2" fillId="0" borderId="0" xfId="53" applyNumberFormat="1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43" fontId="3" fillId="0" borderId="0" xfId="55" applyFont="1" applyBorder="1" applyAlignment="1">
      <alignment/>
    </xf>
    <xf numFmtId="9" fontId="3" fillId="0" borderId="0" xfId="53" applyFont="1" applyBorder="1" applyAlignment="1">
      <alignment/>
    </xf>
    <xf numFmtId="9" fontId="3" fillId="0" borderId="0" xfId="53" applyFont="1" applyBorder="1" applyAlignment="1">
      <alignment horizontal="center"/>
    </xf>
    <xf numFmtId="172" fontId="3" fillId="0" borderId="0" xfId="55" applyNumberFormat="1" applyFont="1" applyBorder="1" applyAlignment="1">
      <alignment horizontal="center"/>
    </xf>
    <xf numFmtId="43" fontId="0" fillId="0" borderId="0" xfId="55" applyFont="1" applyAlignment="1">
      <alignment vertical="center"/>
    </xf>
    <xf numFmtId="43" fontId="1" fillId="0" borderId="11" xfId="53" applyNumberFormat="1" applyFont="1" applyBorder="1" applyAlignment="1">
      <alignment horizontal="center" vertical="center"/>
    </xf>
    <xf numFmtId="2" fontId="2" fillId="0" borderId="0" xfId="53" applyNumberFormat="1" applyFont="1" applyAlignment="1">
      <alignment/>
    </xf>
    <xf numFmtId="4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/>
    </xf>
    <xf numFmtId="9" fontId="1" fillId="0" borderId="0" xfId="53" applyFont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</xdr:rowOff>
    </xdr:from>
    <xdr:to>
      <xdr:col>1</xdr:col>
      <xdr:colOff>828675</xdr:colOff>
      <xdr:row>5</xdr:row>
      <xdr:rowOff>190500</xdr:rowOff>
    </xdr:to>
    <xdr:pic>
      <xdr:nvPicPr>
        <xdr:cNvPr id="1" name="Picture 2" descr="Logo Prefeitura Retr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838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tabSelected="1" view="pageBreakPreview" zoomScale="80" zoomScaleSheetLayoutView="80" workbookViewId="0" topLeftCell="A1">
      <selection activeCell="F16" sqref="F16"/>
    </sheetView>
  </sheetViews>
  <sheetFormatPr defaultColWidth="9.140625" defaultRowHeight="12" customHeight="1"/>
  <cols>
    <col min="1" max="1" width="5.00390625" style="1" customWidth="1"/>
    <col min="2" max="2" width="26.140625" style="1" customWidth="1"/>
    <col min="3" max="3" width="9.8515625" style="2" hidden="1" customWidth="1"/>
    <col min="4" max="4" width="13.421875" style="3" bestFit="1" customWidth="1"/>
    <col min="5" max="5" width="9.140625" style="4" bestFit="1" customWidth="1"/>
    <col min="6" max="6" width="12.7109375" style="3" customWidth="1"/>
    <col min="7" max="7" width="8.8515625" style="4" bestFit="1" customWidth="1"/>
    <col min="8" max="8" width="12.7109375" style="4" customWidth="1"/>
    <col min="9" max="9" width="8.28125" style="4" customWidth="1"/>
    <col min="10" max="10" width="12.7109375" style="3" customWidth="1"/>
    <col min="11" max="11" width="7.8515625" style="5" bestFit="1" customWidth="1"/>
    <col min="12" max="12" width="12.7109375" style="1" customWidth="1"/>
    <col min="13" max="13" width="8.28125" style="1" customWidth="1"/>
    <col min="14" max="14" width="12.7109375" style="1" customWidth="1"/>
    <col min="15" max="15" width="9.140625" style="1" customWidth="1"/>
    <col min="16" max="16" width="9.140625" style="1" hidden="1" customWidth="1"/>
    <col min="17" max="17" width="15.00390625" style="1" customWidth="1"/>
    <col min="18" max="18" width="12.28125" style="1" bestFit="1" customWidth="1"/>
    <col min="19" max="19" width="9.28125" style="1" bestFit="1" customWidth="1"/>
    <col min="20" max="16384" width="9.140625" style="1" customWidth="1"/>
  </cols>
  <sheetData>
    <row r="2" spans="1:15" ht="12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2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2" customHeight="1">
      <c r="A4" s="42" t="s">
        <v>30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1" ht="12" customHeight="1">
      <c r="A5" s="28"/>
      <c r="B5" s="28"/>
      <c r="C5" s="29"/>
      <c r="D5" s="30"/>
      <c r="E5" s="31"/>
      <c r="F5" s="30"/>
      <c r="G5" s="31"/>
      <c r="H5" s="31"/>
      <c r="I5" s="31"/>
      <c r="J5" s="30"/>
      <c r="K5" s="32"/>
    </row>
    <row r="6" spans="1:11" ht="19.5" customHeight="1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9.75" customHeight="1"/>
    <row r="8" spans="1:14" ht="17.25" customHeight="1">
      <c r="A8" s="39" t="s">
        <v>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22" t="s">
        <v>24</v>
      </c>
      <c r="N8" s="22"/>
    </row>
    <row r="9" spans="1:11" ht="18" customHeight="1">
      <c r="A9" s="39" t="s">
        <v>22</v>
      </c>
      <c r="B9" s="40"/>
      <c r="C9" s="40"/>
      <c r="D9" s="40"/>
      <c r="E9" s="40"/>
      <c r="F9" s="40"/>
      <c r="G9" s="40"/>
      <c r="H9" s="40"/>
      <c r="I9" s="40"/>
      <c r="J9" s="6"/>
      <c r="K9" s="6"/>
    </row>
    <row r="10" spans="1:15" ht="28.5" customHeight="1">
      <c r="A10" s="46" t="s">
        <v>23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1" ht="18.75" customHeight="1">
      <c r="A11" s="7"/>
      <c r="B11" s="8"/>
      <c r="C11" s="8"/>
      <c r="D11" s="8"/>
      <c r="E11" s="8"/>
      <c r="F11" s="8"/>
      <c r="G11" s="8"/>
      <c r="H11" s="8"/>
      <c r="I11" s="8"/>
      <c r="J11" s="9"/>
      <c r="K11" s="9"/>
    </row>
    <row r="12" spans="1:15" s="12" customFormat="1" ht="19.5" customHeight="1">
      <c r="A12" s="44" t="s">
        <v>2</v>
      </c>
      <c r="B12" s="44" t="s">
        <v>3</v>
      </c>
      <c r="C12" s="10"/>
      <c r="D12" s="44" t="s">
        <v>4</v>
      </c>
      <c r="E12" s="45" t="s">
        <v>5</v>
      </c>
      <c r="F12" s="44" t="s">
        <v>6</v>
      </c>
      <c r="G12" s="44"/>
      <c r="H12" s="44" t="s">
        <v>7</v>
      </c>
      <c r="I12" s="44"/>
      <c r="J12" s="44" t="s">
        <v>8</v>
      </c>
      <c r="K12" s="44"/>
      <c r="L12" s="44" t="s">
        <v>19</v>
      </c>
      <c r="M12" s="44"/>
      <c r="N12" s="44" t="s">
        <v>20</v>
      </c>
      <c r="O12" s="44"/>
    </row>
    <row r="13" spans="1:15" s="12" customFormat="1" ht="19.5" customHeight="1">
      <c r="A13" s="44"/>
      <c r="B13" s="44"/>
      <c r="C13" s="13"/>
      <c r="D13" s="44"/>
      <c r="E13" s="45"/>
      <c r="F13" s="14" t="s">
        <v>9</v>
      </c>
      <c r="G13" s="11" t="s">
        <v>5</v>
      </c>
      <c r="H13" s="14" t="s">
        <v>9</v>
      </c>
      <c r="I13" s="11" t="s">
        <v>5</v>
      </c>
      <c r="J13" s="14" t="s">
        <v>9</v>
      </c>
      <c r="K13" s="11" t="s">
        <v>5</v>
      </c>
      <c r="L13" s="14" t="s">
        <v>9</v>
      </c>
      <c r="M13" s="11" t="s">
        <v>5</v>
      </c>
      <c r="N13" s="14" t="s">
        <v>9</v>
      </c>
      <c r="O13" s="11" t="s">
        <v>5</v>
      </c>
    </row>
    <row r="14" spans="1:19" s="12" customFormat="1" ht="19.5" customHeight="1">
      <c r="A14" s="25">
        <v>1</v>
      </c>
      <c r="B14" s="15" t="s">
        <v>10</v>
      </c>
      <c r="C14" s="13"/>
      <c r="D14" s="13">
        <v>42132.87</v>
      </c>
      <c r="E14" s="16">
        <f aca="true" t="shared" si="0" ref="E14:E23">+D14/$D$24</f>
        <v>0.0561886869218264</v>
      </c>
      <c r="F14" s="13">
        <v>8428.87</v>
      </c>
      <c r="G14" s="16">
        <f>+F14/D14</f>
        <v>0.2000544942701506</v>
      </c>
      <c r="H14" s="13">
        <v>8426</v>
      </c>
      <c r="I14" s="16">
        <f>+H14/D14</f>
        <v>0.19998637643246234</v>
      </c>
      <c r="J14" s="13">
        <v>8426</v>
      </c>
      <c r="K14" s="16">
        <f>+J14/D14</f>
        <v>0.19998637643246234</v>
      </c>
      <c r="L14" s="13">
        <v>8426</v>
      </c>
      <c r="M14" s="16">
        <f>+L14/D14</f>
        <v>0.19998637643246234</v>
      </c>
      <c r="N14" s="13">
        <v>8426</v>
      </c>
      <c r="O14" s="16">
        <f>+N14/D14</f>
        <v>0.19998637643246234</v>
      </c>
      <c r="Q14" s="37"/>
      <c r="R14" s="37"/>
      <c r="S14" s="37"/>
    </row>
    <row r="15" spans="1:18" s="12" customFormat="1" ht="19.5" customHeight="1">
      <c r="A15" s="25">
        <v>2</v>
      </c>
      <c r="B15" s="15" t="s">
        <v>11</v>
      </c>
      <c r="C15" s="13"/>
      <c r="D15" s="13">
        <v>23289.79</v>
      </c>
      <c r="E15" s="16">
        <f t="shared" si="0"/>
        <v>0.03105942507085521</v>
      </c>
      <c r="F15" s="13">
        <v>4661.79</v>
      </c>
      <c r="G15" s="16">
        <f aca="true" t="shared" si="1" ref="G15:G23">+F15/D15</f>
        <v>0.2001645356183976</v>
      </c>
      <c r="H15" s="13">
        <v>4657</v>
      </c>
      <c r="I15" s="16">
        <f aca="true" t="shared" si="2" ref="I15:I23">+H15/D15</f>
        <v>0.1999588660954006</v>
      </c>
      <c r="J15" s="13">
        <v>4657</v>
      </c>
      <c r="K15" s="16">
        <f aca="true" t="shared" si="3" ref="K15:K23">+J15/D15</f>
        <v>0.1999588660954006</v>
      </c>
      <c r="L15" s="13">
        <v>4657</v>
      </c>
      <c r="M15" s="16">
        <f aca="true" t="shared" si="4" ref="M15:M23">+L15/D15</f>
        <v>0.1999588660954006</v>
      </c>
      <c r="N15" s="13">
        <v>4657</v>
      </c>
      <c r="O15" s="16">
        <f aca="true" t="shared" si="5" ref="O15:O23">+N15/D15</f>
        <v>0.1999588660954006</v>
      </c>
      <c r="Q15" s="37"/>
      <c r="R15" s="36"/>
    </row>
    <row r="16" spans="1:17" s="12" customFormat="1" ht="19.5" customHeight="1">
      <c r="A16" s="25">
        <v>3</v>
      </c>
      <c r="B16" s="15" t="s">
        <v>25</v>
      </c>
      <c r="C16" s="13"/>
      <c r="D16" s="13">
        <v>22861.13</v>
      </c>
      <c r="E16" s="16">
        <f t="shared" si="0"/>
        <v>0.030487761129236464</v>
      </c>
      <c r="F16" s="17">
        <v>5053.13</v>
      </c>
      <c r="G16" s="16">
        <f t="shared" si="1"/>
        <v>0.22103588055358592</v>
      </c>
      <c r="H16" s="17">
        <v>4452</v>
      </c>
      <c r="I16" s="16">
        <f t="shared" si="2"/>
        <v>0.19474102986160352</v>
      </c>
      <c r="J16" s="17">
        <v>4452</v>
      </c>
      <c r="K16" s="16">
        <f t="shared" si="3"/>
        <v>0.19474102986160352</v>
      </c>
      <c r="L16" s="17">
        <v>4452</v>
      </c>
      <c r="M16" s="16">
        <f t="shared" si="4"/>
        <v>0.19474102986160352</v>
      </c>
      <c r="N16" s="13">
        <v>4452</v>
      </c>
      <c r="O16" s="16">
        <f t="shared" si="5"/>
        <v>0.19474102986160352</v>
      </c>
      <c r="Q16" s="36"/>
    </row>
    <row r="17" spans="1:18" s="12" customFormat="1" ht="19.5" customHeight="1">
      <c r="A17" s="25">
        <v>6</v>
      </c>
      <c r="B17" s="15" t="s">
        <v>12</v>
      </c>
      <c r="C17" s="13"/>
      <c r="D17" s="13">
        <v>5175.32</v>
      </c>
      <c r="E17" s="16">
        <f t="shared" si="0"/>
        <v>0.006901842556661025</v>
      </c>
      <c r="F17" s="17">
        <v>1175.32</v>
      </c>
      <c r="G17" s="16">
        <f t="shared" si="1"/>
        <v>0.227100932889174</v>
      </c>
      <c r="H17" s="17">
        <v>1000</v>
      </c>
      <c r="I17" s="16">
        <f t="shared" si="2"/>
        <v>0.1932247667777065</v>
      </c>
      <c r="J17" s="17">
        <v>1000</v>
      </c>
      <c r="K17" s="16">
        <f t="shared" si="3"/>
        <v>0.1932247667777065</v>
      </c>
      <c r="L17" s="17">
        <v>1000</v>
      </c>
      <c r="M17" s="16">
        <f t="shared" si="4"/>
        <v>0.1932247667777065</v>
      </c>
      <c r="N17" s="17">
        <v>1000</v>
      </c>
      <c r="O17" s="16">
        <f t="shared" si="5"/>
        <v>0.1932247667777065</v>
      </c>
      <c r="Q17" s="36"/>
      <c r="R17" s="37"/>
    </row>
    <row r="18" spans="1:18" s="12" customFormat="1" ht="19.5" customHeight="1">
      <c r="A18" s="25">
        <v>8</v>
      </c>
      <c r="B18" s="15" t="s">
        <v>26</v>
      </c>
      <c r="C18" s="13"/>
      <c r="D18" s="13">
        <v>1120.24</v>
      </c>
      <c r="E18" s="16">
        <f t="shared" si="0"/>
        <v>0.0014939598142093525</v>
      </c>
      <c r="F18" s="17">
        <v>224.24</v>
      </c>
      <c r="G18" s="16">
        <f t="shared" si="1"/>
        <v>0.20017139184460472</v>
      </c>
      <c r="H18" s="17">
        <v>224</v>
      </c>
      <c r="I18" s="16">
        <f t="shared" si="2"/>
        <v>0.1999571520388488</v>
      </c>
      <c r="J18" s="17">
        <v>224</v>
      </c>
      <c r="K18" s="16">
        <f t="shared" si="3"/>
        <v>0.1999571520388488</v>
      </c>
      <c r="L18" s="17">
        <v>224</v>
      </c>
      <c r="M18" s="16">
        <f t="shared" si="4"/>
        <v>0.1999571520388488</v>
      </c>
      <c r="N18" s="17">
        <v>224</v>
      </c>
      <c r="O18" s="16">
        <f t="shared" si="5"/>
        <v>0.1999571520388488</v>
      </c>
      <c r="Q18" s="36"/>
      <c r="R18" s="37"/>
    </row>
    <row r="19" spans="1:17" s="12" customFormat="1" ht="19.5" customHeight="1">
      <c r="A19" s="25">
        <v>13</v>
      </c>
      <c r="B19" s="27" t="s">
        <v>27</v>
      </c>
      <c r="C19" s="13"/>
      <c r="D19" s="13">
        <v>1446.28</v>
      </c>
      <c r="E19" s="16">
        <f t="shared" si="0"/>
        <v>0.0019287690138672985</v>
      </c>
      <c r="F19" s="17">
        <v>290.28</v>
      </c>
      <c r="G19" s="16">
        <f t="shared" si="1"/>
        <v>0.20070802334264456</v>
      </c>
      <c r="H19" s="17">
        <v>289</v>
      </c>
      <c r="I19" s="16">
        <f t="shared" si="2"/>
        <v>0.19982299416433885</v>
      </c>
      <c r="J19" s="17">
        <v>289</v>
      </c>
      <c r="K19" s="16">
        <f t="shared" si="3"/>
        <v>0.19982299416433885</v>
      </c>
      <c r="L19" s="17">
        <v>289</v>
      </c>
      <c r="M19" s="16">
        <f t="shared" si="4"/>
        <v>0.19982299416433885</v>
      </c>
      <c r="N19" s="17">
        <v>289</v>
      </c>
      <c r="O19" s="16">
        <f t="shared" si="5"/>
        <v>0.19982299416433885</v>
      </c>
      <c r="Q19" s="36"/>
    </row>
    <row r="20" spans="1:18" s="12" customFormat="1" ht="19.5" customHeight="1">
      <c r="A20" s="25">
        <v>14</v>
      </c>
      <c r="B20" s="27" t="s">
        <v>17</v>
      </c>
      <c r="C20" s="13"/>
      <c r="D20" s="13">
        <v>581004.19</v>
      </c>
      <c r="E20" s="16">
        <f t="shared" si="0"/>
        <v>0.7748312073727552</v>
      </c>
      <c r="F20" s="17">
        <v>116204.19</v>
      </c>
      <c r="G20" s="16">
        <f t="shared" si="1"/>
        <v>0.20000576932156033</v>
      </c>
      <c r="H20" s="17">
        <v>116200</v>
      </c>
      <c r="I20" s="16">
        <f t="shared" si="2"/>
        <v>0.19999855766960994</v>
      </c>
      <c r="J20" s="17">
        <v>116200</v>
      </c>
      <c r="K20" s="16">
        <f t="shared" si="3"/>
        <v>0.19999855766960994</v>
      </c>
      <c r="L20" s="17">
        <v>116200</v>
      </c>
      <c r="M20" s="16">
        <f t="shared" si="4"/>
        <v>0.19999855766960994</v>
      </c>
      <c r="N20" s="17">
        <v>116200</v>
      </c>
      <c r="O20" s="16">
        <f t="shared" si="5"/>
        <v>0.19999855766960994</v>
      </c>
      <c r="Q20" s="33"/>
      <c r="R20" s="37"/>
    </row>
    <row r="21" spans="1:18" s="12" customFormat="1" ht="19.5" customHeight="1">
      <c r="A21" s="25">
        <v>17</v>
      </c>
      <c r="B21" s="27" t="s">
        <v>28</v>
      </c>
      <c r="C21" s="13"/>
      <c r="D21" s="13">
        <v>11780.19</v>
      </c>
      <c r="E21" s="16">
        <f t="shared" si="0"/>
        <v>0.0157101428834454</v>
      </c>
      <c r="F21" s="17">
        <v>2356</v>
      </c>
      <c r="G21" s="16">
        <f t="shared" si="1"/>
        <v>0.1999967742455767</v>
      </c>
      <c r="H21" s="17">
        <v>2356</v>
      </c>
      <c r="I21" s="16">
        <f t="shared" si="2"/>
        <v>0.1999967742455767</v>
      </c>
      <c r="J21" s="17">
        <v>2356</v>
      </c>
      <c r="K21" s="16">
        <f t="shared" si="3"/>
        <v>0.1999967742455767</v>
      </c>
      <c r="L21" s="17">
        <v>2356</v>
      </c>
      <c r="M21" s="16">
        <f t="shared" si="4"/>
        <v>0.1999967742455767</v>
      </c>
      <c r="N21" s="17">
        <v>2356.19</v>
      </c>
      <c r="O21" s="16">
        <f t="shared" si="5"/>
        <v>0.20001290301769326</v>
      </c>
      <c r="Q21" s="37"/>
      <c r="R21" s="37"/>
    </row>
    <row r="22" spans="1:18" s="12" customFormat="1" ht="19.5" customHeight="1">
      <c r="A22" s="25">
        <v>19</v>
      </c>
      <c r="B22" s="27" t="s">
        <v>29</v>
      </c>
      <c r="C22" s="13"/>
      <c r="D22" s="13">
        <v>31238.3</v>
      </c>
      <c r="E22" s="16">
        <f t="shared" si="0"/>
        <v>0.04165961299740771</v>
      </c>
      <c r="F22" s="17">
        <v>6247.66</v>
      </c>
      <c r="G22" s="16">
        <f t="shared" si="1"/>
        <v>0.2</v>
      </c>
      <c r="H22" s="17">
        <v>6247.66</v>
      </c>
      <c r="I22" s="16">
        <f t="shared" si="2"/>
        <v>0.2</v>
      </c>
      <c r="J22" s="17">
        <v>6247.66</v>
      </c>
      <c r="K22" s="16">
        <f t="shared" si="3"/>
        <v>0.2</v>
      </c>
      <c r="L22" s="17">
        <v>6247.66</v>
      </c>
      <c r="M22" s="16">
        <f t="shared" si="4"/>
        <v>0.2</v>
      </c>
      <c r="N22" s="17">
        <v>6247.66</v>
      </c>
      <c r="O22" s="16">
        <f t="shared" si="5"/>
        <v>0.2</v>
      </c>
      <c r="Q22" s="37"/>
      <c r="R22" s="37"/>
    </row>
    <row r="23" spans="1:18" s="12" customFormat="1" ht="19.5" customHeight="1">
      <c r="A23" s="25">
        <v>20</v>
      </c>
      <c r="B23" s="15" t="s">
        <v>13</v>
      </c>
      <c r="C23" s="13"/>
      <c r="D23" s="13">
        <v>29797.83</v>
      </c>
      <c r="E23" s="16">
        <f t="shared" si="0"/>
        <v>0.03973859223973602</v>
      </c>
      <c r="F23" s="17">
        <v>5961.83</v>
      </c>
      <c r="G23" s="16">
        <f t="shared" si="1"/>
        <v>0.2000759786870386</v>
      </c>
      <c r="H23" s="17">
        <v>5959</v>
      </c>
      <c r="I23" s="16">
        <f t="shared" si="2"/>
        <v>0.19998100532824034</v>
      </c>
      <c r="J23" s="17">
        <v>5959</v>
      </c>
      <c r="K23" s="16">
        <f t="shared" si="3"/>
        <v>0.19998100532824034</v>
      </c>
      <c r="L23" s="17">
        <v>5959</v>
      </c>
      <c r="M23" s="16">
        <f t="shared" si="4"/>
        <v>0.19998100532824034</v>
      </c>
      <c r="N23" s="17">
        <v>5959</v>
      </c>
      <c r="O23" s="16">
        <f t="shared" si="5"/>
        <v>0.19998100532824034</v>
      </c>
      <c r="Q23" s="37"/>
      <c r="R23" s="37"/>
    </row>
    <row r="24" spans="1:18" s="22" customFormat="1" ht="19.5" customHeight="1">
      <c r="A24" s="43" t="s">
        <v>14</v>
      </c>
      <c r="B24" s="43"/>
      <c r="C24" s="18"/>
      <c r="D24" s="19">
        <f>SUM(D14:D23)</f>
        <v>749846.1399999999</v>
      </c>
      <c r="E24" s="20">
        <f>SUM(E14:E23)</f>
        <v>1.0000000000000002</v>
      </c>
      <c r="F24" s="19">
        <f>SUM(F14:F23)</f>
        <v>150603.31</v>
      </c>
      <c r="G24" s="21">
        <f>+F24/$D$24</f>
        <v>0.2008456161419995</v>
      </c>
      <c r="H24" s="19">
        <f>SUM(H14:H23)</f>
        <v>149810.66</v>
      </c>
      <c r="I24" s="21">
        <f>+H24/$D$24</f>
        <v>0.19978853261817153</v>
      </c>
      <c r="J24" s="19">
        <f>SUM(J14:J23)</f>
        <v>149810.66</v>
      </c>
      <c r="K24" s="21">
        <f>+J24/$D$24</f>
        <v>0.19978853261817153</v>
      </c>
      <c r="L24" s="19">
        <f>SUM(L14:L23)</f>
        <v>149810.66</v>
      </c>
      <c r="M24" s="21">
        <f>+L24/$D$24</f>
        <v>0.19978853261817153</v>
      </c>
      <c r="N24" s="19">
        <f>SUM(N14:N23)</f>
        <v>149810.85</v>
      </c>
      <c r="O24" s="21">
        <f>+N24/$D$24</f>
        <v>0.19978878600348604</v>
      </c>
      <c r="R24" s="38"/>
    </row>
    <row r="25" spans="1:18" s="22" customFormat="1" ht="19.5" customHeight="1">
      <c r="A25" s="43" t="s">
        <v>15</v>
      </c>
      <c r="B25" s="43"/>
      <c r="C25" s="18"/>
      <c r="D25" s="34" t="s">
        <v>16</v>
      </c>
      <c r="E25" s="20" t="s">
        <v>16</v>
      </c>
      <c r="F25" s="18">
        <f>+F24</f>
        <v>150603.31</v>
      </c>
      <c r="G25" s="21">
        <f>+G24</f>
        <v>0.2008456161419995</v>
      </c>
      <c r="H25" s="18">
        <f aca="true" t="shared" si="6" ref="H25:O25">+F25+H24</f>
        <v>300413.97</v>
      </c>
      <c r="I25" s="21">
        <f t="shared" si="6"/>
        <v>0.400634148760171</v>
      </c>
      <c r="J25" s="18">
        <f t="shared" si="6"/>
        <v>450224.63</v>
      </c>
      <c r="K25" s="21">
        <f t="shared" si="6"/>
        <v>0.6004226813783425</v>
      </c>
      <c r="L25" s="18">
        <f t="shared" si="6"/>
        <v>600035.29</v>
      </c>
      <c r="M25" s="21">
        <f t="shared" si="6"/>
        <v>0.8002112139965141</v>
      </c>
      <c r="N25" s="18">
        <f t="shared" si="6"/>
        <v>749846.14</v>
      </c>
      <c r="O25" s="21">
        <f t="shared" si="6"/>
        <v>1</v>
      </c>
      <c r="R25" s="38"/>
    </row>
    <row r="27" spans="4:12" ht="12" customHeight="1">
      <c r="D27" s="35"/>
      <c r="F27" s="23"/>
      <c r="L27" s="26"/>
    </row>
    <row r="28" ht="12" customHeight="1">
      <c r="H28" s="24"/>
    </row>
  </sheetData>
  <mergeCells count="18">
    <mergeCell ref="N12:O12"/>
    <mergeCell ref="L12:M12"/>
    <mergeCell ref="A24:B24"/>
    <mergeCell ref="A10:O10"/>
    <mergeCell ref="A2:O2"/>
    <mergeCell ref="A3:O3"/>
    <mergeCell ref="A25:B25"/>
    <mergeCell ref="F12:G12"/>
    <mergeCell ref="H12:I12"/>
    <mergeCell ref="J12:K12"/>
    <mergeCell ref="A12:A13"/>
    <mergeCell ref="B12:B13"/>
    <mergeCell ref="D12:D13"/>
    <mergeCell ref="E12:E13"/>
    <mergeCell ref="A9:I9"/>
    <mergeCell ref="A6:K6"/>
    <mergeCell ref="A8:L8"/>
    <mergeCell ref="A4:O4"/>
  </mergeCells>
  <printOptions horizontalCentered="1"/>
  <pageMargins left="0.3" right="0.31496062992125984" top="0.62" bottom="0.5905511811023623" header="0.2755905511811024" footer="0.31496062992125984"/>
  <pageSetup horizontalDpi="600" verticalDpi="600" orientation="landscape" paperSize="9" scale="90" r:id="rId2"/>
  <headerFooter alignWithMargins="0">
    <oddFooter>&amp;R&amp;P de&amp;N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2013-07-16T13:22:02Z</cp:lastPrinted>
  <dcterms:created xsi:type="dcterms:W3CDTF">2011-10-11T13:18:19Z</dcterms:created>
  <dcterms:modified xsi:type="dcterms:W3CDTF">2013-07-17T15:17:37Z</dcterms:modified>
  <cp:category/>
  <cp:version/>
  <cp:contentType/>
  <cp:contentStatus/>
</cp:coreProperties>
</file>